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38\1 výzva\"/>
    </mc:Choice>
  </mc:AlternateContent>
  <xr:revisionPtr revIDLastSave="0" documentId="13_ncr:1_{9C15133E-DEF0-4C27-B0AE-6ABAA4A575D9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9" i="1"/>
  <c r="R10" i="1"/>
  <c r="S8" i="1"/>
  <c r="R9" i="1"/>
  <c r="S10" i="1"/>
  <c r="R11" i="1"/>
  <c r="S11" i="1"/>
  <c r="O8" i="1"/>
  <c r="O9" i="1"/>
  <c r="O10" i="1"/>
  <c r="O11" i="1"/>
  <c r="O7" i="1"/>
  <c r="R7" i="1"/>
  <c r="S7" i="1"/>
  <c r="Q14" i="1" l="1"/>
  <c r="P14" i="1"/>
</calcChain>
</file>

<file path=xl/sharedStrings.xml><?xml version="1.0" encoding="utf-8"?>
<sst xmlns="http://schemas.openxmlformats.org/spreadsheetml/2006/main" count="64" uniqueCount="52">
  <si>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</si>
  <si>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</si>
  <si>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</si>
  <si>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</si>
  <si>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</si>
  <si>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</si>
  <si>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</si>
  <si>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</si>
  <si>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</si>
  <si>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</si>
  <si>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</si>
  <si>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</si>
  <si>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</si>
  <si>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</si>
  <si>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</si>
  <si>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</si>
  <si>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</si>
  <si>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</si>
  <si>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</si>
  <si>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</si>
  <si>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</si>
  <si>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</si>
  <si>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</si>
  <si>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</si>
  <si>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</si>
  <si>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</si>
  <si>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</si>
  <si>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</si>
  <si>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</si>
  <si>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</si>
  <si>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30 dní</t>
  </si>
  <si>
    <t>Ing. Tomáš Řeřicha, Ph.D.,
Tel.: 737 488 958,
37763 4534</t>
  </si>
  <si>
    <t>Univerzitní 26, 
Fakulta elektrotechnická - Katedra materiálů a technologií,
místnost EK 415</t>
  </si>
  <si>
    <t xml:space="preserve">Příloha č. 2 Kupní smlouvy - technická specifikace
Laboratorní a měřící technika (III.) 038 - 2024 </t>
  </si>
  <si>
    <t xml:space="preserve">Analogový voltmetr </t>
  </si>
  <si>
    <t xml:space="preserve">Dvoukanálový osciloskop </t>
  </si>
  <si>
    <t xml:space="preserve">Digitální, stolní multimetr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</si>
  <si>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</si>
  <si>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</si>
  <si>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TS01030138 - NH3PLAZMON - Využití plazmonových technologií pro nízkoenergetickou akumulaci a zpětnou konverzi energie ze "zeleného vodíku" prostřednictvím amoniaku</t>
  </si>
  <si>
    <t>VJ02010031 - MOSENZ - Modulární multisenzorický profesní oděv k řízení rizika, ochraně zdraví a bezpečnosti členů IZS pomocí metod umělé inteligence</t>
  </si>
  <si>
    <t>TS01020092 - HiBioT - Vysokoteplotní elektroizolační systém bio kapalinou</t>
  </si>
  <si>
    <r>
      <rPr>
        <b/>
        <sz val="11"/>
        <rFont val="Calibri"/>
        <family val="2"/>
        <charset val="238"/>
        <scheme val="minor"/>
      </rPr>
      <t>Přenosný, analogový voltmetr</t>
    </r>
    <r>
      <rPr>
        <sz val="11"/>
        <rFont val="Calibri"/>
        <family val="2"/>
        <charset val="238"/>
        <scheme val="minor"/>
      </rPr>
      <t xml:space="preserve">
Rozsahy:
UAC: 3V, 10V, 30V, 100V, 300V, 1000V
UDC: 100mV. 1V, 3V, 10V, 30V, 100V, 300V, 1000V
Přesnost: 2% UAC; 1,5% UDC
Rozsah provozní frekvence: 20 až 400Hz
Ochrana proti přetížení.</t>
    </r>
  </si>
  <si>
    <r>
      <rPr>
        <b/>
        <sz val="11"/>
        <rFont val="Calibri"/>
        <family val="2"/>
        <charset val="238"/>
        <scheme val="minor"/>
      </rPr>
      <t>Digitální, stolní multimetr</t>
    </r>
    <r>
      <rPr>
        <sz val="11"/>
        <rFont val="Calibri"/>
        <family val="2"/>
        <charset val="238"/>
        <scheme val="minor"/>
      </rPr>
      <t xml:space="preserve">
displej s maximálním čítáním 50 000
měření: napětí (AC/DC), proud (AC/DC), odpor, kapacita, frekvence, teplota
další funkce: akustický test spojitosti
funkce: Max./Min., REL, MX+B, 1/X, Ref%, Compare, Hold, dB, dBm
manuální nebo automatické přepínání rozsahů
základní přesnost 0,02% 
rozhraní USB Device, USB Host </t>
    </r>
  </si>
  <si>
    <r>
      <rPr>
        <b/>
        <sz val="11"/>
        <rFont val="Calibri"/>
        <family val="2"/>
        <charset val="238"/>
        <scheme val="minor"/>
      </rPr>
      <t>Dvoukanálový osciloskop</t>
    </r>
    <r>
      <rPr>
        <sz val="11"/>
        <rFont val="Calibri"/>
        <family val="2"/>
        <charset val="238"/>
        <scheme val="minor"/>
      </rPr>
      <t xml:space="preserve">
počet kanálu: 2
šířka pásma: 70MHz
rozlišení: 1mV/10V/dílek
vzorkování v reálném čase: 1GSa/s/kanál
přesnost časové základny: +/-50 ppm
obnovovací frekvence 120 000 průběhů/s
FFT analýza, filtrování a záznam signálů
LCD displej 
komunikační rozhraní: USB, LAN.</t>
    </r>
  </si>
  <si>
    <r>
      <rPr>
        <b/>
        <sz val="11"/>
        <rFont val="Calibri"/>
        <family val="2"/>
        <charset val="238"/>
        <scheme val="minor"/>
      </rPr>
      <t>Digitální, stolní multimetr</t>
    </r>
    <r>
      <rPr>
        <sz val="11"/>
        <rFont val="Calibri"/>
        <family val="2"/>
        <charset val="238"/>
        <scheme val="minor"/>
      </rPr>
      <t xml:space="preserve">
displej s maximálním čítáním 50 000
měření: napětí (AC/DC), proud (AC/DC), odpor, kapacita, frekvence, teplota
další funkce: akustický test spojitosti
funkce: Max./Min., REL, MX+B, 1/X, Ref%, Compare, Hold, dB, dBm
manuální nebo automatické přepínání rozsahů
základní přesnost 0,02% 
rozhraní USB Device, USB Host .</t>
    </r>
  </si>
  <si>
    <t>Samostatná faktura 1</t>
  </si>
  <si>
    <t>Samostatná faktura 2</t>
  </si>
  <si>
    <t>Samostatná faktura 3</t>
  </si>
  <si>
    <t>Samostatná faktura 4</t>
  </si>
  <si>
    <t>Samostatná faktura 5</t>
  </si>
  <si>
    <t>TK04020255 - IAAM - Zavedení pokročilé správy aktiv v oblasti obnovitelných zdrojů v kontextu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</si>
</sst>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7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3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left" vertical="center" wrapText="1" indent="1"/>
    </xf>
    <xf numFmtId="0" fontId="5" fillId="4" borderId="13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4" borderId="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 applyProtection="1">
      <alignment horizontal="center" vertical="center" wrapText="1"/>
      <protection locked="0"/>
    </xf>
    <xf numFmtId="0" fontId="15" fillId="5" borderId="11" xfId="0" applyFont="1" applyFill="1" applyBorder="1" applyAlignment="1" applyProtection="1">
      <alignment horizontal="center" vertical="center" wrapText="1"/>
      <protection locked="0"/>
    </xf>
    <xf numFmtId="0" fontId="21" fillId="5" borderId="16" xfId="0" applyFont="1" applyFill="1" applyBorder="1" applyAlignment="1" applyProtection="1">
      <alignment horizontal="center" vertical="center" wrapText="1"/>
      <protection locked="0"/>
    </xf>
    <xf numFmtId="0" fontId="21" fillId="5" borderId="7" xfId="0" applyFont="1" applyFill="1" applyBorder="1" applyAlignment="1" applyProtection="1">
      <alignment horizontal="center" vertical="center" wrapText="1"/>
      <protection locked="0"/>
    </xf>
    <xf numFmtId="0" fontId="21" fillId="5" borderId="15" xfId="0" applyFont="1" applyFill="1" applyBorder="1" applyAlignment="1" applyProtection="1">
      <alignment horizontal="center" vertical="center" wrapTex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2"/>
  <sheetViews>
    <sheetView tabSelected="1" topLeftCell="H1" zoomScaleNormal="100" workbookViewId="0">
      <selection activeCell="Q7" sqref="Q7:Q11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81.28515625" style="1" customWidth="1"/>
    <col min="7" max="7" width="35.85546875" style="4" customWidth="1"/>
    <col min="8" max="8" width="25.42578125" style="4" customWidth="1"/>
    <col min="9" max="9" width="15.140625" style="1" customWidth="1"/>
    <col min="10" max="10" width="44.85546875" customWidth="1"/>
    <col min="11" max="11" width="26.85546875" customWidth="1"/>
    <col min="12" max="12" width="27.7109375" customWidth="1"/>
    <col min="13" max="13" width="32.7109375" style="4" customWidth="1"/>
    <col min="14" max="14" width="27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94" t="s">
        <v>33</v>
      </c>
      <c r="C1" s="95"/>
      <c r="D1" s="9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81"/>
      <c r="H3" s="81"/>
      <c r="I3" s="81"/>
      <c r="J3" s="81"/>
      <c r="K3" s="81"/>
      <c r="L3" s="81"/>
      <c r="M3" s="81"/>
      <c r="N3" s="81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38</v>
      </c>
      <c r="K6" s="22" t="s">
        <v>20</v>
      </c>
      <c r="L6" s="82" t="s">
        <v>21</v>
      </c>
      <c r="M6" s="22" t="s">
        <v>22</v>
      </c>
      <c r="N6" s="22" t="s">
        <v>29</v>
      </c>
      <c r="O6" s="22" t="s">
        <v>23</v>
      </c>
      <c r="P6" s="22" t="s">
        <v>6</v>
      </c>
      <c r="Q6" s="24" t="s">
        <v>7</v>
      </c>
      <c r="R6" s="82" t="s">
        <v>8</v>
      </c>
      <c r="S6" s="82" t="s">
        <v>9</v>
      </c>
      <c r="T6" s="22" t="s">
        <v>24</v>
      </c>
      <c r="U6" s="22" t="s">
        <v>25</v>
      </c>
    </row>
    <row r="7" spans="1:21" ht="185.25" customHeight="1" thickTop="1" thickBot="1" x14ac:dyDescent="0.3">
      <c r="A7" s="25"/>
      <c r="B7" s="62">
        <v>1</v>
      </c>
      <c r="C7" s="63" t="s">
        <v>34</v>
      </c>
      <c r="D7" s="64">
        <v>2</v>
      </c>
      <c r="E7" s="65" t="s">
        <v>27</v>
      </c>
      <c r="F7" s="66" t="s">
        <v>42</v>
      </c>
      <c r="G7" s="111"/>
      <c r="H7" s="76" t="s">
        <v>46</v>
      </c>
      <c r="I7" s="65" t="s">
        <v>28</v>
      </c>
      <c r="J7" s="67"/>
      <c r="K7" s="68"/>
      <c r="L7" s="75" t="s">
        <v>31</v>
      </c>
      <c r="M7" s="75" t="s">
        <v>32</v>
      </c>
      <c r="N7" s="69" t="s">
        <v>30</v>
      </c>
      <c r="O7" s="70">
        <f>P7*D7</f>
        <v>2400</v>
      </c>
      <c r="P7" s="71">
        <v>1200</v>
      </c>
      <c r="Q7" s="116"/>
      <c r="R7" s="72">
        <f>D7*Q7</f>
        <v>0</v>
      </c>
      <c r="S7" s="73" t="str">
        <f t="shared" ref="S7" si="0">IF(ISNUMBER(Q7), IF(Q7&gt;P7,"NEVYHOVUJE","VYHOVUJE")," ")</f>
        <v xml:space="preserve"> </v>
      </c>
      <c r="T7" s="65"/>
      <c r="U7" s="74" t="s">
        <v>13</v>
      </c>
    </row>
    <row r="8" spans="1:21" ht="176.25" customHeight="1" x14ac:dyDescent="0.25">
      <c r="A8" s="25"/>
      <c r="B8" s="52">
        <v>2</v>
      </c>
      <c r="C8" s="53" t="s">
        <v>35</v>
      </c>
      <c r="D8" s="54">
        <v>1</v>
      </c>
      <c r="E8" s="55" t="s">
        <v>27</v>
      </c>
      <c r="F8" s="56" t="s">
        <v>44</v>
      </c>
      <c r="G8" s="112"/>
      <c r="H8" s="83" t="s">
        <v>47</v>
      </c>
      <c r="I8" s="85" t="s">
        <v>37</v>
      </c>
      <c r="J8" s="78" t="s">
        <v>51</v>
      </c>
      <c r="K8" s="91"/>
      <c r="L8" s="105" t="s">
        <v>31</v>
      </c>
      <c r="M8" s="105" t="s">
        <v>32</v>
      </c>
      <c r="N8" s="108" t="s">
        <v>30</v>
      </c>
      <c r="O8" s="57">
        <f>P8*D8</f>
        <v>17000</v>
      </c>
      <c r="P8" s="58">
        <v>17000</v>
      </c>
      <c r="Q8" s="117"/>
      <c r="R8" s="59">
        <f>D8*Q8</f>
        <v>0</v>
      </c>
      <c r="S8" s="60" t="str">
        <f t="shared" ref="S8:S11" si="1">IF(ISNUMBER(Q8), IF(Q8&gt;P8,"NEVYHOVUJE","VYHOVUJE")," ")</f>
        <v xml:space="preserve"> </v>
      </c>
      <c r="T8" s="85"/>
      <c r="U8" s="61" t="s">
        <v>14</v>
      </c>
    </row>
    <row r="9" spans="1:21" ht="148.5" customHeight="1" x14ac:dyDescent="0.25">
      <c r="A9" s="25"/>
      <c r="B9" s="34">
        <v>3</v>
      </c>
      <c r="C9" s="35" t="s">
        <v>36</v>
      </c>
      <c r="D9" s="36">
        <v>1</v>
      </c>
      <c r="E9" s="37" t="s">
        <v>27</v>
      </c>
      <c r="F9" s="38" t="s">
        <v>45</v>
      </c>
      <c r="G9" s="113"/>
      <c r="H9" s="77" t="s">
        <v>48</v>
      </c>
      <c r="I9" s="86"/>
      <c r="J9" s="79" t="s">
        <v>39</v>
      </c>
      <c r="K9" s="92"/>
      <c r="L9" s="106"/>
      <c r="M9" s="106"/>
      <c r="N9" s="109"/>
      <c r="O9" s="39">
        <f>P9*D9</f>
        <v>12000</v>
      </c>
      <c r="P9" s="40">
        <v>12000</v>
      </c>
      <c r="Q9" s="118"/>
      <c r="R9" s="41">
        <f>D9*Q9</f>
        <v>0</v>
      </c>
      <c r="S9" s="42" t="str">
        <f t="shared" si="1"/>
        <v xml:space="preserve"> </v>
      </c>
      <c r="T9" s="86"/>
      <c r="U9" s="88" t="s">
        <v>13</v>
      </c>
    </row>
    <row r="10" spans="1:21" ht="153.75" customHeight="1" x14ac:dyDescent="0.25">
      <c r="A10" s="25"/>
      <c r="B10" s="34">
        <v>4</v>
      </c>
      <c r="C10" s="35" t="s">
        <v>36</v>
      </c>
      <c r="D10" s="36">
        <v>1</v>
      </c>
      <c r="E10" s="37" t="s">
        <v>27</v>
      </c>
      <c r="F10" s="38" t="s">
        <v>43</v>
      </c>
      <c r="G10" s="114"/>
      <c r="H10" s="77" t="s">
        <v>49</v>
      </c>
      <c r="I10" s="86"/>
      <c r="J10" s="79" t="s">
        <v>40</v>
      </c>
      <c r="K10" s="92"/>
      <c r="L10" s="106"/>
      <c r="M10" s="106"/>
      <c r="N10" s="109"/>
      <c r="O10" s="39">
        <f>P10*D10</f>
        <v>12000</v>
      </c>
      <c r="P10" s="40">
        <v>12000</v>
      </c>
      <c r="Q10" s="118"/>
      <c r="R10" s="41">
        <f>D10*Q10</f>
        <v>0</v>
      </c>
      <c r="S10" s="42" t="str">
        <f t="shared" si="1"/>
        <v xml:space="preserve"> </v>
      </c>
      <c r="T10" s="86"/>
      <c r="U10" s="89"/>
    </row>
    <row r="11" spans="1:21" ht="155.25" customHeight="1" thickBot="1" x14ac:dyDescent="0.3">
      <c r="A11" s="25"/>
      <c r="B11" s="43">
        <v>5</v>
      </c>
      <c r="C11" s="44" t="s">
        <v>36</v>
      </c>
      <c r="D11" s="45">
        <v>1</v>
      </c>
      <c r="E11" s="46" t="s">
        <v>27</v>
      </c>
      <c r="F11" s="47" t="s">
        <v>43</v>
      </c>
      <c r="G11" s="115"/>
      <c r="H11" s="84" t="s">
        <v>50</v>
      </c>
      <c r="I11" s="87"/>
      <c r="J11" s="80" t="s">
        <v>41</v>
      </c>
      <c r="K11" s="93"/>
      <c r="L11" s="107"/>
      <c r="M11" s="107"/>
      <c r="N11" s="110"/>
      <c r="O11" s="48">
        <f>P11*D11</f>
        <v>12000</v>
      </c>
      <c r="P11" s="49">
        <v>12000</v>
      </c>
      <c r="Q11" s="119"/>
      <c r="R11" s="50">
        <f>D11*Q11</f>
        <v>0</v>
      </c>
      <c r="S11" s="51" t="str">
        <f t="shared" si="1"/>
        <v xml:space="preserve"> </v>
      </c>
      <c r="T11" s="87"/>
      <c r="U11" s="90"/>
    </row>
    <row r="12" spans="1:21" ht="16.5" thickTop="1" thickBot="1" x14ac:dyDescent="0.3">
      <c r="C12"/>
      <c r="D12"/>
      <c r="E12"/>
      <c r="F12"/>
      <c r="G12"/>
      <c r="H12"/>
      <c r="I12"/>
      <c r="M12"/>
      <c r="N12"/>
      <c r="O12"/>
    </row>
    <row r="13" spans="1:21" ht="60.75" customHeight="1" thickTop="1" thickBot="1" x14ac:dyDescent="0.3">
      <c r="B13" s="96" t="s">
        <v>10</v>
      </c>
      <c r="C13" s="97"/>
      <c r="D13" s="97"/>
      <c r="E13" s="97"/>
      <c r="F13" s="97"/>
      <c r="G13" s="97"/>
      <c r="H13" s="26"/>
      <c r="I13" s="26"/>
      <c r="J13" s="26"/>
      <c r="K13" s="9"/>
      <c r="L13" s="9"/>
      <c r="M13" s="9"/>
      <c r="N13" s="27"/>
      <c r="O13" s="27"/>
      <c r="P13" s="28" t="s">
        <v>11</v>
      </c>
      <c r="Q13" s="98" t="s">
        <v>12</v>
      </c>
      <c r="R13" s="99"/>
      <c r="S13" s="100"/>
      <c r="T13" s="20"/>
      <c r="U13" s="29"/>
    </row>
    <row r="14" spans="1:21" ht="33" customHeight="1" thickTop="1" thickBot="1" x14ac:dyDescent="0.3">
      <c r="B14" s="101" t="s">
        <v>26</v>
      </c>
      <c r="C14" s="101"/>
      <c r="D14" s="101"/>
      <c r="E14" s="101"/>
      <c r="F14" s="101"/>
      <c r="G14" s="101"/>
      <c r="H14" s="30"/>
      <c r="K14" s="7"/>
      <c r="L14" s="7"/>
      <c r="M14" s="7"/>
      <c r="N14" s="31"/>
      <c r="O14" s="31"/>
      <c r="P14" s="32">
        <f>SUM(O7:O11)</f>
        <v>55400</v>
      </c>
      <c r="Q14" s="102">
        <f>SUM(R7:R11)</f>
        <v>0</v>
      </c>
      <c r="R14" s="103"/>
      <c r="S14" s="104"/>
    </row>
    <row r="15" spans="1:21" ht="14.25" customHeight="1" thickTop="1" x14ac:dyDescent="0.25"/>
    <row r="16" spans="1:21" ht="14.25" customHeight="1" x14ac:dyDescent="0.25"/>
    <row r="17" spans="3:9" ht="14.25" customHeight="1" x14ac:dyDescent="0.25"/>
    <row r="18" spans="3:9" ht="14.25" customHeight="1" x14ac:dyDescent="0.25"/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  <row r="212" spans="3:9" x14ac:dyDescent="0.25">
      <c r="C212"/>
      <c r="E212"/>
      <c r="F212"/>
      <c r="I212"/>
    </row>
  </sheetData>
  <mergeCells count="12">
    <mergeCell ref="B1:D1"/>
    <mergeCell ref="B13:G13"/>
    <mergeCell ref="Q13:S13"/>
    <mergeCell ref="B14:G14"/>
    <mergeCell ref="Q14:S14"/>
    <mergeCell ref="I8:I11"/>
    <mergeCell ref="L8:L11"/>
    <mergeCell ref="M8:M11"/>
    <mergeCell ref="N8:N11"/>
    <mergeCell ref="T8:T11"/>
    <mergeCell ref="U9:U11"/>
    <mergeCell ref="K8:K11"/>
  </mergeCells>
  <conditionalFormatting sqref="B7:B11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1">
    <cfRule type="containsBlanks" dxfId="6" priority="1">
      <formula>LEN(TRIM(D7))=0</formula>
    </cfRule>
  </conditionalFormatting>
  <conditionalFormatting sqref="G7:G9 Q7:Q11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11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:I8" xr:uid="{7EF69613-2050-4872-828B-4C34F2407042}">
      <formula1>"ANO,NE"</formula1>
    </dataValidation>
    <dataValidation type="list" showInputMessage="1" showErrorMessage="1" sqref="E7:E11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2024-10-16T08:11:10Z</cp:lastPrinted>
  <dcterms:created xsi:type="dcterms:W3CDTF">2014-03-05T12:43:32Z</dcterms:created>
  <dcterms:modified xsi:type="dcterms:W3CDTF">2024-10-16T08:42:28Z</dcterms:modified>
</cp:coreProperties>
</file>